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" yWindow="65416" windowWidth="17040" windowHeight="8148" activeTab="0"/>
  </bookViews>
  <sheets>
    <sheet name="Indirect cost allocation" sheetId="1" r:id="rId1"/>
    <sheet name="Budget" sheetId="2" r:id="rId2"/>
  </sheets>
  <definedNames>
    <definedName name="_xlnm.Print_Area" localSheetId="0">'Indirect cost allocation'!$A$11:$AC$54</definedName>
  </definedNames>
  <calcPr fullCalcOnLoad="1"/>
</workbook>
</file>

<file path=xl/sharedStrings.xml><?xml version="1.0" encoding="utf-8"?>
<sst xmlns="http://schemas.openxmlformats.org/spreadsheetml/2006/main" count="207" uniqueCount="118">
  <si>
    <t>Total</t>
  </si>
  <si>
    <t>Sample: INDIRECT COST ALLOCATION</t>
  </si>
  <si>
    <t>Program areas</t>
  </si>
  <si>
    <t>Housing program</t>
  </si>
  <si>
    <t>Health program</t>
  </si>
  <si>
    <t>Education program</t>
  </si>
  <si>
    <t>Cost driver</t>
  </si>
  <si>
    <t>Cost item</t>
  </si>
  <si>
    <t>Staff salary/benefits: executive director</t>
  </si>
  <si>
    <t>Staff salary/benefits: CFO</t>
  </si>
  <si>
    <t>Staff salary/benefits: accounting</t>
  </si>
  <si>
    <t>Staff salary/benefits: HR director</t>
  </si>
  <si>
    <t>Staff salary/benefits: media relations director</t>
  </si>
  <si>
    <t>Staff salary/benefits: associate 1</t>
  </si>
  <si>
    <t>Staff salary/benefits: associate 2</t>
  </si>
  <si>
    <t>Staff salary/benefits: associate 3</t>
  </si>
  <si>
    <t>Scope: comprehensive (entire organization)</t>
  </si>
  <si>
    <t>Time period: fiscal year 2007</t>
  </si>
  <si>
    <t>Organization: Nonprofit Anonymous 501(c) 3</t>
  </si>
  <si>
    <t>Number of program areas: 3</t>
  </si>
  <si>
    <t>Office supplies and furniture</t>
  </si>
  <si>
    <t>Printing and media materials</t>
  </si>
  <si>
    <t>IT support</t>
  </si>
  <si>
    <t>IT software licenses</t>
  </si>
  <si>
    <t>IT hardware purchases</t>
  </si>
  <si>
    <t>Special event: annual gala</t>
  </si>
  <si>
    <t>Legal and other professional services fees</t>
  </si>
  <si>
    <t xml:space="preserve">Resource center rent, utilities, and phone </t>
  </si>
  <si>
    <t xml:space="preserve">Office rent, utilities, and phone </t>
  </si>
  <si>
    <t>Depreciation</t>
  </si>
  <si>
    <t>Special event: child advocacy networking conference</t>
  </si>
  <si>
    <t>Bridgespan Cost Analysis Toolkit: step 4</t>
  </si>
  <si>
    <t>SAMPLE: Budget</t>
  </si>
  <si>
    <t>Overhead</t>
  </si>
  <si>
    <t>PERSONNEL SALARIES AND BENEFITS</t>
  </si>
  <si>
    <t>Salaries/benefits of curriculum specialist</t>
  </si>
  <si>
    <t>Salaries/benefits of master tutor</t>
  </si>
  <si>
    <t>Salaries/benefits of tutor 1</t>
  </si>
  <si>
    <t>Salaries/benefits of tutor 2</t>
  </si>
  <si>
    <t>Salaries/benefits of tutor 3</t>
  </si>
  <si>
    <t>Salaries/benefits of tutor 4</t>
  </si>
  <si>
    <t>Salaries/benefits of tutor 5</t>
  </si>
  <si>
    <t>Salaries/benefits of tutor 6</t>
  </si>
  <si>
    <t>Salaries/benefits of tutor 7 (PT)</t>
  </si>
  <si>
    <t>Salaries/benefits of tutor 8 (PT)</t>
  </si>
  <si>
    <t>Salaries/benefits of nurse 1</t>
  </si>
  <si>
    <t>Salaries/benefits of nurse 2</t>
  </si>
  <si>
    <t>Salaries/benefits of nurse 3</t>
  </si>
  <si>
    <t>Salaries/benefits of nurse 4</t>
  </si>
  <si>
    <t>Salaries/benefits of counselor</t>
  </si>
  <si>
    <t>OVERHEAD COST (OCCUPANCY, EQUIPMENT, AND INFRASTRUCTURE)</t>
  </si>
  <si>
    <t>PROGRAM EXPENSES</t>
  </si>
  <si>
    <t>Afterschool program (Mission) rent and utilities</t>
  </si>
  <si>
    <t>Supplies and equipment</t>
  </si>
  <si>
    <t>Storage rental</t>
  </si>
  <si>
    <t>Curriculum contracting fees</t>
  </si>
  <si>
    <t>Food and drink expenses for participants</t>
  </si>
  <si>
    <t>Mailing</t>
  </si>
  <si>
    <t>Role Model program speakers transportation</t>
  </si>
  <si>
    <t xml:space="preserve">Role Model program speakers meals </t>
  </si>
  <si>
    <t>Travel expenses for community relations officer</t>
  </si>
  <si>
    <t>Walk-in clinic (downtown) rent and utilities</t>
  </si>
  <si>
    <t>Medical supplies</t>
  </si>
  <si>
    <t>Transportation (emergency)</t>
  </si>
  <si>
    <t>Free vaccine day expenses</t>
  </si>
  <si>
    <t>Supplies</t>
  </si>
  <si>
    <t xml:space="preserve">Transportation for staff </t>
  </si>
  <si>
    <t>Education</t>
  </si>
  <si>
    <t>Health</t>
  </si>
  <si>
    <t>Housing</t>
  </si>
  <si>
    <t>Program -&gt;</t>
  </si>
  <si>
    <t>Transportation (gas and maintenance)</t>
  </si>
  <si>
    <t>Transportation (airfare for staff travel)</t>
  </si>
  <si>
    <t>Total personnel</t>
  </si>
  <si>
    <t>Total infrastructure</t>
  </si>
  <si>
    <t>Total program expenses</t>
  </si>
  <si>
    <t>TOTAL</t>
  </si>
  <si>
    <t>Salaries/benefits of program director Ed</t>
  </si>
  <si>
    <t>Salaries/benefits of assistant director Ed</t>
  </si>
  <si>
    <t>Salaries/benefits of community relations officer Ed</t>
  </si>
  <si>
    <t>Salaries/benefits of program director Health</t>
  </si>
  <si>
    <t>Salaries/benefits of assistant director Health</t>
  </si>
  <si>
    <t>Salaries/benefits of program director Housing</t>
  </si>
  <si>
    <t>Salaries/benefits of assistant director Housing</t>
  </si>
  <si>
    <t>Other supplies</t>
  </si>
  <si>
    <t>Networking and lobbying expenses</t>
  </si>
  <si>
    <t xml:space="preserve">Allocation method </t>
  </si>
  <si>
    <t>Size of program (direct costs of program)</t>
  </si>
  <si>
    <t>Size of program (FTEs of program)</t>
  </si>
  <si>
    <t>Size of program (beneficiaries of program)</t>
  </si>
  <si>
    <t>Flat across programs</t>
  </si>
  <si>
    <t>Indirect cost allocation using above method</t>
  </si>
  <si>
    <t>Estimated time devoted to program</t>
  </si>
  <si>
    <t>Estimated space utilization*</t>
  </si>
  <si>
    <t>Estimated transportation utilization*</t>
  </si>
  <si>
    <t>Estimated equipment utilization*</t>
  </si>
  <si>
    <t>Estimated staff attendance</t>
  </si>
  <si>
    <t>Estimated space utilization</t>
  </si>
  <si>
    <t>Estimated transportation utilization</t>
  </si>
  <si>
    <t>Estimated equipment utilization</t>
  </si>
  <si>
    <t>* Where reliable estimates are not available, FTEs per program can be used as a proxy</t>
  </si>
  <si>
    <t>Allocation rationale</t>
  </si>
  <si>
    <t>These were one-time costs that were NOT proportionately related to usage</t>
  </si>
  <si>
    <t>Cost of the event was based on number of attendees</t>
  </si>
  <si>
    <t>These were ongoing costs that were NOT proportionately related to usage</t>
  </si>
  <si>
    <t>Based on time utilization interviews conducted with staff</t>
  </si>
  <si>
    <t>Used for general media for the organization; no correspondence with programs</t>
  </si>
  <si>
    <t>Time estimates unavailable; direct costs of program is a proxy for program's demand on ED's time</t>
  </si>
  <si>
    <t>Time estimates unavailable; direct costs of program is a proxy for program's demand on CFO's time</t>
  </si>
  <si>
    <t>Time estimates unavailable; FTEs of program is a proxy for program's demand on HRD's time</t>
  </si>
  <si>
    <t>Time estimates unavailable; direct costs of program is a proxy for program's demand on accountant's time</t>
  </si>
  <si>
    <t>Time estimates unavailable; beneficiaries of program is proxy for program's demand on MRD's time</t>
  </si>
  <si>
    <t>Based on space utilization interviews conducted with program officers and facilities manager</t>
  </si>
  <si>
    <t>Based on transport utilization interviews conducted with program officers and facilities manager</t>
  </si>
  <si>
    <t>Based on transport utilization interviews conducted with program officers and administration manager</t>
  </si>
  <si>
    <t>Based on service utilization interviews conducted with program officers and IT manager</t>
  </si>
  <si>
    <t>Based on hardware utilization interviews conducted with program officers and IT manager</t>
  </si>
  <si>
    <t>Based on hardware utilization interviews conducted with program officers and facilities manager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</si>
</sst>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"/>
    <numFmt numFmtId="166" formatCode="[$-409]mmmm\ d\,\ yyyy;@"/>
    <numFmt numFmtId="167" formatCode="0.0000000000%"/>
    <numFmt numFmtId="168" formatCode="&quot;$&quot;#,##0.00"/>
    <numFmt numFmtId="169" formatCode="#,##0____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1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5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ont="1" applyBorder="1" applyAlignment="1">
      <alignment/>
    </xf>
    <xf numFmtId="9" fontId="4" fillId="0" borderId="0" xfId="21" applyFont="1" applyBorder="1" applyAlignment="1">
      <alignment horizontal="center"/>
    </xf>
    <xf numFmtId="9" fontId="6" fillId="0" borderId="0" xfId="21" applyFont="1" applyBorder="1" applyAlignment="1">
      <alignment horizontal="center"/>
    </xf>
    <xf numFmtId="9" fontId="6" fillId="0" borderId="0" xfId="21" applyNumberFormat="1" applyFont="1" applyBorder="1" applyAlignment="1">
      <alignment horizontal="center"/>
    </xf>
    <xf numFmtId="9" fontId="6" fillId="0" borderId="2" xfId="21" applyFont="1" applyBorder="1" applyAlignment="1">
      <alignment horizontal="center"/>
    </xf>
    <xf numFmtId="167" fontId="0" fillId="2" borderId="1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" xfId="0" applyFont="1" applyBorder="1" applyAlignment="1">
      <alignment/>
    </xf>
    <xf numFmtId="9" fontId="6" fillId="0" borderId="3" xfId="21" applyFont="1" applyBorder="1" applyAlignment="1">
      <alignment horizontal="center"/>
    </xf>
    <xf numFmtId="9" fontId="6" fillId="0" borderId="3" xfId="21" applyNumberFormat="1" applyFont="1" applyBorder="1" applyAlignment="1">
      <alignment horizontal="center"/>
    </xf>
    <xf numFmtId="9" fontId="6" fillId="0" borderId="4" xfId="21" applyFont="1" applyBorder="1" applyAlignment="1">
      <alignment horizontal="center"/>
    </xf>
    <xf numFmtId="9" fontId="0" fillId="2" borderId="0" xfId="21" applyFill="1" applyAlignment="1">
      <alignment horizontal="center"/>
    </xf>
    <xf numFmtId="0" fontId="0" fillId="2" borderId="3" xfId="0" applyFill="1" applyBorder="1" applyAlignment="1">
      <alignment horizontal="center"/>
    </xf>
    <xf numFmtId="164" fontId="4" fillId="0" borderId="0" xfId="17" applyNumberFormat="1" applyFont="1" applyBorder="1" applyAlignment="1">
      <alignment horizontal="center"/>
    </xf>
    <xf numFmtId="164" fontId="0" fillId="0" borderId="0" xfId="17" applyNumberFormat="1" applyFont="1" applyBorder="1" applyAlignment="1">
      <alignment horizontal="center"/>
    </xf>
    <xf numFmtId="164" fontId="0" fillId="0" borderId="2" xfId="17" applyNumberFormat="1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6" xfId="0" applyFill="1" applyBorder="1" applyAlignment="1">
      <alignment horizontal="center"/>
    </xf>
    <xf numFmtId="0" fontId="9" fillId="3" borderId="7" xfId="0" applyFont="1" applyFill="1" applyBorder="1" applyAlignment="1">
      <alignment/>
    </xf>
    <xf numFmtId="0" fontId="8" fillId="3" borderId="6" xfId="0" applyFont="1" applyFill="1" applyBorder="1" applyAlignment="1">
      <alignment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9" fontId="6" fillId="4" borderId="0" xfId="21" applyFont="1" applyFill="1" applyBorder="1" applyAlignment="1">
      <alignment horizontal="center"/>
    </xf>
    <xf numFmtId="9" fontId="6" fillId="4" borderId="3" xfId="21" applyFont="1" applyFill="1" applyBorder="1" applyAlignment="1">
      <alignment horizontal="center"/>
    </xf>
    <xf numFmtId="164" fontId="0" fillId="4" borderId="0" xfId="17" applyNumberFormat="1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164" fontId="0" fillId="5" borderId="0" xfId="17" applyNumberFormat="1" applyFont="1" applyFill="1" applyBorder="1" applyAlignment="1">
      <alignment horizontal="center"/>
    </xf>
    <xf numFmtId="9" fontId="6" fillId="5" borderId="0" xfId="21" applyFont="1" applyFill="1" applyBorder="1" applyAlignment="1">
      <alignment horizontal="center"/>
    </xf>
    <xf numFmtId="9" fontId="6" fillId="5" borderId="3" xfId="21" applyFont="1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9" fontId="6" fillId="6" borderId="0" xfId="21" applyFont="1" applyFill="1" applyBorder="1" applyAlignment="1">
      <alignment horizontal="center"/>
    </xf>
    <xf numFmtId="9" fontId="6" fillId="6" borderId="3" xfId="21" applyFont="1" applyFill="1" applyBorder="1" applyAlignment="1">
      <alignment horizontal="center"/>
    </xf>
    <xf numFmtId="164" fontId="0" fillId="6" borderId="0" xfId="17" applyNumberFormat="1" applyFont="1" applyFill="1" applyBorder="1" applyAlignment="1">
      <alignment horizontal="center"/>
    </xf>
    <xf numFmtId="0" fontId="0" fillId="2" borderId="10" xfId="0" applyFill="1" applyBorder="1" applyAlignment="1">
      <alignment/>
    </xf>
    <xf numFmtId="0" fontId="4" fillId="7" borderId="0" xfId="0" applyFont="1" applyFill="1" applyBorder="1" applyAlignment="1">
      <alignment/>
    </xf>
    <xf numFmtId="0" fontId="0" fillId="2" borderId="2" xfId="0" applyFill="1" applyBorder="1" applyAlignment="1">
      <alignment/>
    </xf>
    <xf numFmtId="0" fontId="4" fillId="0" borderId="0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5" fillId="7" borderId="0" xfId="0" applyFont="1" applyFill="1" applyBorder="1" applyAlignment="1">
      <alignment horizontal="right"/>
    </xf>
    <xf numFmtId="164" fontId="0" fillId="7" borderId="0" xfId="17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/>
    </xf>
    <xf numFmtId="0" fontId="5" fillId="4" borderId="0" xfId="0" applyFont="1" applyFill="1" applyBorder="1" applyAlignment="1">
      <alignment horizontal="right"/>
    </xf>
    <xf numFmtId="164" fontId="0" fillId="4" borderId="0" xfId="17" applyNumberFormat="1" applyFont="1" applyFill="1" applyBorder="1" applyAlignment="1">
      <alignment horizontal="right"/>
    </xf>
    <xf numFmtId="164" fontId="0" fillId="5" borderId="0" xfId="17" applyNumberFormat="1" applyFont="1" applyFill="1" applyBorder="1" applyAlignment="1">
      <alignment horizontal="right"/>
    </xf>
    <xf numFmtId="164" fontId="0" fillId="6" borderId="0" xfId="17" applyNumberFormat="1" applyFont="1" applyFill="1" applyBorder="1" applyAlignment="1">
      <alignment horizontal="right"/>
    </xf>
    <xf numFmtId="164" fontId="0" fillId="4" borderId="0" xfId="17" applyNumberFormat="1" applyFont="1" applyFill="1" applyBorder="1" applyAlignment="1">
      <alignment horizontal="left"/>
    </xf>
    <xf numFmtId="164" fontId="0" fillId="5" borderId="0" xfId="17" applyNumberFormat="1" applyFont="1" applyFill="1" applyBorder="1" applyAlignment="1">
      <alignment horizontal="left"/>
    </xf>
    <xf numFmtId="164" fontId="0" fillId="6" borderId="0" xfId="17" applyNumberFormat="1" applyFont="1" applyFill="1" applyBorder="1" applyAlignment="1">
      <alignment horizontal="left"/>
    </xf>
    <xf numFmtId="0" fontId="0" fillId="4" borderId="0" xfId="0" applyFill="1" applyBorder="1" applyAlignment="1">
      <alignment/>
    </xf>
    <xf numFmtId="0" fontId="0" fillId="5" borderId="0" xfId="0" applyFill="1" applyBorder="1" applyAlignment="1">
      <alignment/>
    </xf>
    <xf numFmtId="0" fontId="0" fillId="6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9" fontId="4" fillId="0" borderId="0" xfId="21" applyFont="1" applyFill="1" applyBorder="1" applyAlignment="1">
      <alignment horizontal="center"/>
    </xf>
    <xf numFmtId="6" fontId="0" fillId="0" borderId="0" xfId="0" applyNumberFormat="1" applyFill="1" applyBorder="1" applyAlignment="1">
      <alignment/>
    </xf>
    <xf numFmtId="0" fontId="10" fillId="3" borderId="7" xfId="0" applyFont="1" applyFill="1" applyBorder="1" applyAlignment="1">
      <alignment/>
    </xf>
    <xf numFmtId="0" fontId="11" fillId="2" borderId="11" xfId="0" applyFont="1" applyFill="1" applyBorder="1" applyAlignment="1">
      <alignment/>
    </xf>
    <xf numFmtId="0" fontId="5" fillId="5" borderId="0" xfId="0" applyFont="1" applyFill="1" applyBorder="1" applyAlignment="1">
      <alignment horizontal="right"/>
    </xf>
    <xf numFmtId="0" fontId="5" fillId="6" borderId="0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164" fontId="4" fillId="0" borderId="8" xfId="0" applyNumberFormat="1" applyFont="1" applyFill="1" applyBorder="1" applyAlignment="1">
      <alignment/>
    </xf>
    <xf numFmtId="9" fontId="4" fillId="0" borderId="3" xfId="21" applyFont="1" applyBorder="1" applyAlignment="1">
      <alignment horizontal="center"/>
    </xf>
    <xf numFmtId="0" fontId="5" fillId="0" borderId="1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5" fillId="7" borderId="1" xfId="0" applyFont="1" applyFill="1" applyBorder="1" applyAlignment="1">
      <alignment horizontal="right"/>
    </xf>
    <xf numFmtId="0" fontId="0" fillId="0" borderId="1" xfId="0" applyFill="1" applyBorder="1" applyAlignment="1">
      <alignment/>
    </xf>
    <xf numFmtId="0" fontId="7" fillId="0" borderId="1" xfId="0" applyFont="1" applyFill="1" applyBorder="1" applyAlignment="1">
      <alignment horizontal="right"/>
    </xf>
    <xf numFmtId="0" fontId="4" fillId="0" borderId="5" xfId="0" applyFont="1" applyFill="1" applyBorder="1" applyAlignment="1">
      <alignment/>
    </xf>
    <xf numFmtId="0" fontId="0" fillId="0" borderId="3" xfId="0" applyFill="1" applyBorder="1" applyAlignment="1">
      <alignment/>
    </xf>
    <xf numFmtId="164" fontId="4" fillId="0" borderId="3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0" xfId="0" applyFont="1" applyAlignment="1">
      <alignment/>
    </xf>
    <xf numFmtId="0" fontId="0" fillId="3" borderId="3" xfId="0" applyFill="1" applyBorder="1" applyAlignment="1">
      <alignment horizontal="center"/>
    </xf>
    <xf numFmtId="0" fontId="0" fillId="3" borderId="3" xfId="0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21" applyNumberFormat="1" applyFont="1" applyBorder="1" applyAlignment="1">
      <alignment horizontal="left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K102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2.7109375" style="2" customWidth="1"/>
    <col min="2" max="2" width="38.8515625" style="2" customWidth="1"/>
    <col min="3" max="3" width="10.7109375" style="3" customWidth="1"/>
    <col min="4" max="4" width="20.28125" style="3" bestFit="1" customWidth="1"/>
    <col min="5" max="5" width="16.7109375" style="3" bestFit="1" customWidth="1"/>
    <col min="6" max="6" width="18.57421875" style="3" bestFit="1" customWidth="1"/>
    <col min="7" max="7" width="82.140625" style="3" bestFit="1" customWidth="1"/>
    <col min="8" max="9" width="37.421875" style="3" bestFit="1" customWidth="1"/>
    <col min="10" max="10" width="28.57421875" style="3" bestFit="1" customWidth="1"/>
    <col min="11" max="11" width="33.57421875" style="3" bestFit="1" customWidth="1"/>
    <col min="12" max="12" width="24.421875" style="3" bestFit="1" customWidth="1"/>
    <col min="13" max="13" width="28.57421875" style="3" bestFit="1" customWidth="1"/>
    <col min="14" max="14" width="18.8515625" style="3" bestFit="1" customWidth="1"/>
    <col min="15" max="15" width="10.57421875" style="3" bestFit="1" customWidth="1"/>
    <col min="16" max="16" width="8.140625" style="3" bestFit="1" customWidth="1"/>
    <col min="17" max="17" width="25.00390625" style="3" bestFit="1" customWidth="1"/>
    <col min="18" max="18" width="24.8515625" style="3" bestFit="1" customWidth="1"/>
    <col min="19" max="19" width="32.00390625" style="3" bestFit="1" customWidth="1"/>
    <col min="20" max="20" width="11.57421875" style="3" bestFit="1" customWidth="1"/>
    <col min="21" max="21" width="23.421875" style="3" bestFit="1" customWidth="1"/>
    <col min="22" max="22" width="20.7109375" style="3" bestFit="1" customWidth="1"/>
    <col min="23" max="23" width="29.140625" style="3" bestFit="1" customWidth="1"/>
    <col min="24" max="24" width="26.00390625" style="3" bestFit="1" customWidth="1"/>
    <col min="25" max="25" width="24.421875" style="3" bestFit="1" customWidth="1"/>
    <col min="26" max="26" width="17.421875" style="3" bestFit="1" customWidth="1"/>
    <col min="27" max="27" width="53.8515625" style="3" bestFit="1" customWidth="1"/>
    <col min="28" max="28" width="34.8515625" style="3" bestFit="1" customWidth="1"/>
    <col min="29" max="29" width="26.8515625" style="3" bestFit="1" customWidth="1"/>
    <col min="30" max="30" width="14.57421875" style="1" bestFit="1" customWidth="1"/>
    <col min="31" max="16384" width="9.140625" style="1" customWidth="1"/>
  </cols>
  <sheetData>
    <row r="1" spans="1:37" ht="14.25" thickBot="1">
      <c r="A1" s="77" t="s">
        <v>31</v>
      </c>
      <c r="B1" s="32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1"/>
      <c r="AE1" s="31"/>
      <c r="AF1" s="31"/>
      <c r="AG1" s="31"/>
      <c r="AH1" s="31"/>
      <c r="AI1" s="31"/>
      <c r="AJ1" s="31"/>
      <c r="AK1" s="31"/>
    </row>
    <row r="2" spans="1:2" ht="15" customHeight="1">
      <c r="A2" s="103" t="s">
        <v>1</v>
      </c>
      <c r="B2" s="1" t="s">
        <v>18</v>
      </c>
    </row>
    <row r="3" spans="1:2" ht="12.75">
      <c r="A3" s="4"/>
      <c r="B3" s="7" t="s">
        <v>17</v>
      </c>
    </row>
    <row r="4" spans="1:2" ht="12.75">
      <c r="A4" s="4"/>
      <c r="B4" s="1" t="s">
        <v>16</v>
      </c>
    </row>
    <row r="5" spans="1:2" ht="12.75">
      <c r="A5" s="4"/>
      <c r="B5" s="1" t="s">
        <v>19</v>
      </c>
    </row>
    <row r="10" ht="9" customHeight="1" thickBot="1"/>
    <row r="11" spans="1:30" ht="15" thickBot="1">
      <c r="A11" s="34" t="s">
        <v>86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7"/>
      <c r="AD11" s="5"/>
    </row>
    <row r="12" spans="2:30" ht="13.5" thickBot="1">
      <c r="B12" s="7"/>
      <c r="C12" s="8"/>
      <c r="D12" s="114" t="s">
        <v>2</v>
      </c>
      <c r="E12" s="114"/>
      <c r="F12" s="114"/>
      <c r="G12" s="111"/>
      <c r="H12" s="111"/>
      <c r="I12" s="111"/>
      <c r="J12" s="111"/>
      <c r="K12" s="111"/>
      <c r="L12" s="111"/>
      <c r="M12" s="111"/>
      <c r="N12" s="111"/>
      <c r="O12" s="111"/>
      <c r="P12" s="111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3"/>
      <c r="AD12" s="5"/>
    </row>
    <row r="13" spans="1:30" ht="12.75">
      <c r="A13" s="106" t="s">
        <v>7</v>
      </c>
      <c r="B13" s="86" t="s">
        <v>6</v>
      </c>
      <c r="C13" s="87" t="s">
        <v>0</v>
      </c>
      <c r="D13" s="108" t="s">
        <v>5</v>
      </c>
      <c r="E13" s="109" t="s">
        <v>4</v>
      </c>
      <c r="F13" s="110" t="s">
        <v>3</v>
      </c>
      <c r="G13" s="87" t="s">
        <v>101</v>
      </c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39"/>
      <c r="AD13" s="5"/>
    </row>
    <row r="14" spans="1:30" ht="12.75">
      <c r="A14" s="90"/>
      <c r="B14" s="10"/>
      <c r="C14" s="74"/>
      <c r="D14" s="41"/>
      <c r="E14" s="46"/>
      <c r="F14" s="50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12"/>
      <c r="AD14" s="5"/>
    </row>
    <row r="15" spans="1:30" ht="12.75">
      <c r="A15" s="89" t="s">
        <v>8</v>
      </c>
      <c r="B15" s="13" t="s">
        <v>87</v>
      </c>
      <c r="C15" s="75">
        <v>1</v>
      </c>
      <c r="D15" s="42">
        <v>0.47967068913356237</v>
      </c>
      <c r="E15" s="48">
        <v>0.3956083438527608</v>
      </c>
      <c r="F15" s="51">
        <v>0.12472096701367687</v>
      </c>
      <c r="G15" s="107" t="s">
        <v>107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7"/>
      <c r="AD15" s="18"/>
    </row>
    <row r="16" spans="1:30" ht="12.75">
      <c r="A16" s="89" t="s">
        <v>9</v>
      </c>
      <c r="B16" s="13" t="s">
        <v>87</v>
      </c>
      <c r="C16" s="75">
        <v>1</v>
      </c>
      <c r="D16" s="42">
        <v>0.47967068913356237</v>
      </c>
      <c r="E16" s="48">
        <v>0.3956083438527608</v>
      </c>
      <c r="F16" s="51">
        <v>0.12472096701367687</v>
      </c>
      <c r="G16" s="107" t="s">
        <v>108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7"/>
      <c r="AD16" s="18"/>
    </row>
    <row r="17" spans="1:30" ht="12.75">
      <c r="A17" s="89" t="s">
        <v>11</v>
      </c>
      <c r="B17" s="13" t="s">
        <v>88</v>
      </c>
      <c r="C17" s="75">
        <v>1</v>
      </c>
      <c r="D17" s="42">
        <v>0.6</v>
      </c>
      <c r="E17" s="48">
        <v>0.3</v>
      </c>
      <c r="F17" s="51">
        <v>0.1</v>
      </c>
      <c r="G17" s="107" t="s">
        <v>109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7"/>
      <c r="AD17" s="18"/>
    </row>
    <row r="18" spans="1:30" ht="12.75">
      <c r="A18" s="89" t="s">
        <v>10</v>
      </c>
      <c r="B18" s="13" t="s">
        <v>87</v>
      </c>
      <c r="C18" s="75">
        <v>1</v>
      </c>
      <c r="D18" s="42">
        <v>0.47967068913356237</v>
      </c>
      <c r="E18" s="48">
        <v>0.3956083438527608</v>
      </c>
      <c r="F18" s="51">
        <v>0.12472096701367687</v>
      </c>
      <c r="G18" s="107" t="s">
        <v>110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7"/>
      <c r="AD18" s="18"/>
    </row>
    <row r="19" spans="1:30" ht="12.75">
      <c r="A19" s="89" t="s">
        <v>12</v>
      </c>
      <c r="B19" s="13" t="s">
        <v>89</v>
      </c>
      <c r="C19" s="75">
        <v>1</v>
      </c>
      <c r="D19" s="42">
        <v>0.3</v>
      </c>
      <c r="E19" s="48">
        <v>0.3</v>
      </c>
      <c r="F19" s="51">
        <v>0.4</v>
      </c>
      <c r="G19" s="107" t="s">
        <v>111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7"/>
      <c r="AD19" s="18"/>
    </row>
    <row r="20" spans="1:30" ht="12.75">
      <c r="A20" s="89" t="s">
        <v>13</v>
      </c>
      <c r="B20" s="19" t="s">
        <v>92</v>
      </c>
      <c r="C20" s="75">
        <v>1</v>
      </c>
      <c r="D20" s="42">
        <v>0.9</v>
      </c>
      <c r="E20" s="48">
        <v>0.1</v>
      </c>
      <c r="F20" s="51">
        <v>0</v>
      </c>
      <c r="G20" s="107" t="s">
        <v>105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7"/>
      <c r="AD20" s="18"/>
    </row>
    <row r="21" spans="1:30" ht="12.75">
      <c r="A21" s="89" t="s">
        <v>14</v>
      </c>
      <c r="B21" s="19" t="s">
        <v>92</v>
      </c>
      <c r="C21" s="75">
        <v>1</v>
      </c>
      <c r="D21" s="42">
        <v>0.5</v>
      </c>
      <c r="E21" s="48">
        <v>0.3</v>
      </c>
      <c r="F21" s="51">
        <v>0.2</v>
      </c>
      <c r="G21" s="107" t="s">
        <v>105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7"/>
      <c r="AD21" s="18"/>
    </row>
    <row r="22" spans="1:30" ht="12.75">
      <c r="A22" s="89" t="s">
        <v>15</v>
      </c>
      <c r="B22" s="19" t="s">
        <v>92</v>
      </c>
      <c r="C22" s="75">
        <v>1</v>
      </c>
      <c r="D22" s="42">
        <v>0.5</v>
      </c>
      <c r="E22" s="48">
        <v>0.1</v>
      </c>
      <c r="F22" s="51">
        <v>0.4</v>
      </c>
      <c r="G22" s="107" t="s">
        <v>105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7"/>
      <c r="AD22" s="18"/>
    </row>
    <row r="23" spans="1:30" ht="12.75">
      <c r="A23" s="89" t="s">
        <v>28</v>
      </c>
      <c r="B23" s="19" t="s">
        <v>93</v>
      </c>
      <c r="C23" s="75">
        <v>1</v>
      </c>
      <c r="D23" s="42">
        <v>0.6</v>
      </c>
      <c r="E23" s="48">
        <v>0.1</v>
      </c>
      <c r="F23" s="51">
        <v>0.3</v>
      </c>
      <c r="G23" s="107" t="s">
        <v>112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7"/>
      <c r="AD23" s="18"/>
    </row>
    <row r="24" spans="1:30" ht="12.75">
      <c r="A24" s="89" t="s">
        <v>27</v>
      </c>
      <c r="B24" s="19" t="s">
        <v>93</v>
      </c>
      <c r="C24" s="75">
        <v>1</v>
      </c>
      <c r="D24" s="42">
        <v>0.25</v>
      </c>
      <c r="E24" s="48">
        <v>0.55</v>
      </c>
      <c r="F24" s="51">
        <v>0.2</v>
      </c>
      <c r="G24" s="107" t="s">
        <v>112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7"/>
      <c r="AD24" s="18"/>
    </row>
    <row r="25" spans="1:30" ht="12.75">
      <c r="A25" s="89" t="s">
        <v>71</v>
      </c>
      <c r="B25" s="19" t="s">
        <v>94</v>
      </c>
      <c r="C25" s="75">
        <v>1</v>
      </c>
      <c r="D25" s="42">
        <v>0.3</v>
      </c>
      <c r="E25" s="48">
        <v>0.2</v>
      </c>
      <c r="F25" s="51">
        <v>0.5</v>
      </c>
      <c r="G25" s="107" t="s">
        <v>113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7"/>
      <c r="AD25" s="18"/>
    </row>
    <row r="26" spans="1:30" ht="12.75">
      <c r="A26" s="89" t="s">
        <v>72</v>
      </c>
      <c r="B26" s="19" t="s">
        <v>94</v>
      </c>
      <c r="C26" s="75">
        <v>1</v>
      </c>
      <c r="D26" s="42">
        <v>0.35</v>
      </c>
      <c r="E26" s="48">
        <v>0.35</v>
      </c>
      <c r="F26" s="51">
        <v>0.3</v>
      </c>
      <c r="G26" s="107" t="s">
        <v>114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7"/>
      <c r="AD26" s="18"/>
    </row>
    <row r="27" spans="1:30" ht="12.75">
      <c r="A27" s="89" t="s">
        <v>20</v>
      </c>
      <c r="B27" s="19" t="s">
        <v>93</v>
      </c>
      <c r="C27" s="75">
        <v>1</v>
      </c>
      <c r="D27" s="42">
        <v>0.6</v>
      </c>
      <c r="E27" s="48">
        <v>0.1</v>
      </c>
      <c r="F27" s="51">
        <v>0.3</v>
      </c>
      <c r="G27" s="107" t="s">
        <v>112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7"/>
      <c r="AD27" s="18"/>
    </row>
    <row r="28" spans="1:30" ht="12.75">
      <c r="A28" s="89" t="s">
        <v>21</v>
      </c>
      <c r="B28" s="19" t="s">
        <v>90</v>
      </c>
      <c r="C28" s="75">
        <v>1</v>
      </c>
      <c r="D28" s="42">
        <f>$C$28/3</f>
        <v>0.3333333333333333</v>
      </c>
      <c r="E28" s="48">
        <f>$C$28/3</f>
        <v>0.3333333333333333</v>
      </c>
      <c r="F28" s="51">
        <f>$C$28/3</f>
        <v>0.3333333333333333</v>
      </c>
      <c r="G28" s="107" t="s">
        <v>106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7"/>
      <c r="AD28" s="18"/>
    </row>
    <row r="29" spans="1:30" ht="12.75">
      <c r="A29" s="89" t="s">
        <v>22</v>
      </c>
      <c r="B29" s="19" t="s">
        <v>95</v>
      </c>
      <c r="C29" s="75">
        <v>1</v>
      </c>
      <c r="D29" s="42">
        <v>0.5</v>
      </c>
      <c r="E29" s="48">
        <v>0.35</v>
      </c>
      <c r="F29" s="51">
        <v>0.15</v>
      </c>
      <c r="G29" s="107" t="s">
        <v>115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7"/>
      <c r="AD29" s="18"/>
    </row>
    <row r="30" spans="1:30" ht="12.75">
      <c r="A30" s="89" t="s">
        <v>23</v>
      </c>
      <c r="B30" s="19" t="s">
        <v>90</v>
      </c>
      <c r="C30" s="75">
        <v>1</v>
      </c>
      <c r="D30" s="42">
        <f>C30/3</f>
        <v>0.3333333333333333</v>
      </c>
      <c r="E30" s="48">
        <v>0.3333333333333333</v>
      </c>
      <c r="F30" s="51">
        <v>0.3333333333333333</v>
      </c>
      <c r="G30" s="107" t="s">
        <v>102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7"/>
      <c r="AD30" s="18"/>
    </row>
    <row r="31" spans="1:30" ht="12.75">
      <c r="A31" s="89" t="s">
        <v>24</v>
      </c>
      <c r="B31" s="19" t="s">
        <v>95</v>
      </c>
      <c r="C31" s="75">
        <v>1</v>
      </c>
      <c r="D31" s="42">
        <v>0.5</v>
      </c>
      <c r="E31" s="48">
        <v>0.35</v>
      </c>
      <c r="F31" s="51">
        <v>0.15</v>
      </c>
      <c r="G31" s="107" t="s">
        <v>116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7"/>
      <c r="AD31" s="18"/>
    </row>
    <row r="32" spans="1:30" ht="12.75">
      <c r="A32" s="89" t="s">
        <v>30</v>
      </c>
      <c r="B32" s="19" t="s">
        <v>96</v>
      </c>
      <c r="C32" s="75">
        <v>1</v>
      </c>
      <c r="D32" s="42">
        <v>0.5</v>
      </c>
      <c r="E32" s="48">
        <v>0.45</v>
      </c>
      <c r="F32" s="51">
        <v>0.05</v>
      </c>
      <c r="G32" s="107" t="s">
        <v>103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7"/>
      <c r="AD32" s="18"/>
    </row>
    <row r="33" spans="1:30" ht="12.75">
      <c r="A33" s="89" t="s">
        <v>25</v>
      </c>
      <c r="B33" s="19" t="s">
        <v>96</v>
      </c>
      <c r="C33" s="75">
        <v>1</v>
      </c>
      <c r="D33" s="42">
        <v>0.5</v>
      </c>
      <c r="E33" s="48">
        <v>0.45</v>
      </c>
      <c r="F33" s="51">
        <v>0.05</v>
      </c>
      <c r="G33" s="107" t="s">
        <v>103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7"/>
      <c r="AD33" s="18"/>
    </row>
    <row r="34" spans="1:30" ht="12.75">
      <c r="A34" s="89" t="s">
        <v>26</v>
      </c>
      <c r="B34" s="19" t="s">
        <v>90</v>
      </c>
      <c r="C34" s="75">
        <v>1</v>
      </c>
      <c r="D34" s="42">
        <f>C34/3</f>
        <v>0.3333333333333333</v>
      </c>
      <c r="E34" s="48">
        <v>0.3333333333333333</v>
      </c>
      <c r="F34" s="51">
        <v>0.3333333333333333</v>
      </c>
      <c r="G34" s="107" t="s">
        <v>104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7"/>
      <c r="AD34" s="18"/>
    </row>
    <row r="35" spans="1:30" ht="12.75">
      <c r="A35" s="89" t="s">
        <v>29</v>
      </c>
      <c r="B35" s="19" t="s">
        <v>95</v>
      </c>
      <c r="C35" s="75">
        <v>1</v>
      </c>
      <c r="D35" s="42">
        <v>0.6</v>
      </c>
      <c r="E35" s="48">
        <v>0.1</v>
      </c>
      <c r="F35" s="51">
        <v>0.3</v>
      </c>
      <c r="G35" s="107" t="s">
        <v>117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7"/>
      <c r="AD35" s="18"/>
    </row>
    <row r="36" spans="1:30" ht="12.75">
      <c r="A36" s="84"/>
      <c r="B36" s="19"/>
      <c r="C36" s="14"/>
      <c r="D36" s="42"/>
      <c r="E36" s="48"/>
      <c r="F36" s="51"/>
      <c r="G36" s="16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7"/>
      <c r="AD36" s="18"/>
    </row>
    <row r="37" spans="1:30" ht="12.75">
      <c r="A37" s="84"/>
      <c r="C37" s="14"/>
      <c r="D37" s="42"/>
      <c r="E37" s="48"/>
      <c r="F37" s="51"/>
      <c r="G37" s="16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7"/>
      <c r="AD37" s="18"/>
    </row>
    <row r="38" spans="1:30" ht="12.75">
      <c r="A38" s="84"/>
      <c r="B38" s="19" t="s">
        <v>100</v>
      </c>
      <c r="C38" s="14"/>
      <c r="D38" s="42"/>
      <c r="E38" s="48"/>
      <c r="F38" s="51"/>
      <c r="G38" s="16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7"/>
      <c r="AD38" s="18"/>
    </row>
    <row r="39" spans="1:30" ht="12.75">
      <c r="A39" s="84"/>
      <c r="B39" s="19"/>
      <c r="C39" s="14"/>
      <c r="D39" s="42"/>
      <c r="E39" s="48"/>
      <c r="F39" s="51"/>
      <c r="G39" s="16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7"/>
      <c r="AD39" s="18"/>
    </row>
    <row r="40" spans="1:30" ht="12.75">
      <c r="A40" s="84"/>
      <c r="B40" s="19"/>
      <c r="C40" s="14"/>
      <c r="D40" s="42"/>
      <c r="E40" s="48"/>
      <c r="F40" s="51"/>
      <c r="G40" s="16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7"/>
      <c r="AD40" s="18"/>
    </row>
    <row r="41" spans="1:30" ht="12.75">
      <c r="A41" s="90"/>
      <c r="B41" s="19"/>
      <c r="C41" s="14"/>
      <c r="D41" s="42"/>
      <c r="E41" s="48"/>
      <c r="F41" s="51"/>
      <c r="G41" s="16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7"/>
      <c r="AD41" s="18"/>
    </row>
    <row r="42" spans="1:30" ht="12.75">
      <c r="A42" s="90"/>
      <c r="B42" s="19"/>
      <c r="C42" s="14"/>
      <c r="D42" s="42"/>
      <c r="E42" s="48"/>
      <c r="F42" s="51"/>
      <c r="G42" s="16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7"/>
      <c r="AD42" s="18"/>
    </row>
    <row r="43" spans="1:30" ht="12.75">
      <c r="A43" s="90"/>
      <c r="B43" s="19"/>
      <c r="C43" s="14"/>
      <c r="D43" s="42"/>
      <c r="E43" s="48"/>
      <c r="F43" s="51"/>
      <c r="G43" s="16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7"/>
      <c r="AD43" s="18"/>
    </row>
    <row r="44" spans="1:30" ht="12.75">
      <c r="A44" s="91"/>
      <c r="B44" s="19"/>
      <c r="C44" s="14"/>
      <c r="D44" s="42"/>
      <c r="E44" s="48"/>
      <c r="F44" s="51"/>
      <c r="G44" s="16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7"/>
      <c r="AD44" s="18"/>
    </row>
    <row r="45" spans="1:30" ht="12.75">
      <c r="A45" s="29"/>
      <c r="B45" s="13"/>
      <c r="C45" s="14"/>
      <c r="D45" s="42"/>
      <c r="E45" s="48"/>
      <c r="F45" s="51"/>
      <c r="G45" s="16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7"/>
      <c r="AD45" s="18"/>
    </row>
    <row r="46" spans="1:30" ht="12.75">
      <c r="A46" s="29"/>
      <c r="B46" s="13"/>
      <c r="C46" s="14"/>
      <c r="D46" s="42"/>
      <c r="E46" s="48"/>
      <c r="F46" s="51"/>
      <c r="G46" s="16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7"/>
      <c r="AD46" s="18"/>
    </row>
    <row r="47" spans="1:30" ht="12.75">
      <c r="A47" s="29"/>
      <c r="B47" s="13"/>
      <c r="C47" s="14"/>
      <c r="D47" s="42"/>
      <c r="E47" s="48"/>
      <c r="F47" s="51"/>
      <c r="G47" s="16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7"/>
      <c r="AD47" s="18"/>
    </row>
    <row r="48" spans="1:30" ht="12.75">
      <c r="A48" s="29"/>
      <c r="B48" s="13"/>
      <c r="C48" s="14"/>
      <c r="D48" s="42"/>
      <c r="E48" s="48"/>
      <c r="F48" s="51"/>
      <c r="G48" s="16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7"/>
      <c r="AD48" s="18"/>
    </row>
    <row r="49" spans="1:30" ht="12.75">
      <c r="A49" s="29"/>
      <c r="B49" s="13"/>
      <c r="C49" s="14"/>
      <c r="D49" s="42"/>
      <c r="E49" s="48"/>
      <c r="F49" s="51"/>
      <c r="G49" s="16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7"/>
      <c r="AD49" s="18"/>
    </row>
    <row r="50" spans="1:30" ht="12.75">
      <c r="A50" s="29"/>
      <c r="B50" s="13"/>
      <c r="C50" s="14"/>
      <c r="D50" s="42"/>
      <c r="E50" s="48"/>
      <c r="F50" s="51"/>
      <c r="G50" s="16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7"/>
      <c r="AD50" s="18"/>
    </row>
    <row r="51" spans="1:30" ht="12.75">
      <c r="A51" s="29"/>
      <c r="B51" s="13"/>
      <c r="C51" s="14"/>
      <c r="D51" s="42"/>
      <c r="E51" s="48"/>
      <c r="F51" s="51"/>
      <c r="G51" s="16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7"/>
      <c r="AD51" s="18"/>
    </row>
    <row r="52" spans="1:30" ht="12.75">
      <c r="A52" s="29"/>
      <c r="B52" s="13"/>
      <c r="C52" s="14"/>
      <c r="D52" s="42"/>
      <c r="E52" s="48"/>
      <c r="F52" s="51"/>
      <c r="G52" s="16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7"/>
      <c r="AD52" s="18"/>
    </row>
    <row r="53" spans="1:30" ht="12.75">
      <c r="A53" s="29"/>
      <c r="B53" s="13"/>
      <c r="C53" s="14"/>
      <c r="D53" s="42"/>
      <c r="E53" s="48"/>
      <c r="F53" s="51"/>
      <c r="G53" s="16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7"/>
      <c r="AD53" s="18"/>
    </row>
    <row r="54" spans="1:30" ht="13.5" thickBot="1">
      <c r="A54" s="30"/>
      <c r="B54" s="20"/>
      <c r="C54" s="83"/>
      <c r="D54" s="43"/>
      <c r="E54" s="49"/>
      <c r="F54" s="52"/>
      <c r="G54" s="22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3"/>
      <c r="AD54" s="18"/>
    </row>
    <row r="55" spans="3:29" ht="12.75">
      <c r="C55" s="1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</row>
    <row r="56" ht="13.5" thickBot="1">
      <c r="C56" s="25"/>
    </row>
    <row r="57" spans="1:29" ht="14.25" thickBot="1">
      <c r="A57" s="34" t="s">
        <v>91</v>
      </c>
      <c r="B57" s="32"/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8"/>
    </row>
    <row r="58" spans="1:29" ht="13.5" thickBot="1">
      <c r="A58" s="99"/>
      <c r="B58" s="100"/>
      <c r="C58" s="101"/>
      <c r="D58" s="101" t="s">
        <v>2</v>
      </c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2"/>
    </row>
    <row r="59" spans="1:29" ht="12.75">
      <c r="A59" s="9" t="s">
        <v>7</v>
      </c>
      <c r="B59" s="10" t="s">
        <v>6</v>
      </c>
      <c r="C59" s="11" t="s">
        <v>0</v>
      </c>
      <c r="D59" s="40" t="s">
        <v>5</v>
      </c>
      <c r="E59" s="45" t="s">
        <v>4</v>
      </c>
      <c r="F59" s="50" t="s">
        <v>3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12"/>
    </row>
    <row r="60" spans="1:29" ht="12.75">
      <c r="A60" s="31"/>
      <c r="B60" s="10"/>
      <c r="C60" s="8"/>
      <c r="D60" s="41"/>
      <c r="E60" s="46"/>
      <c r="F60" s="50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12"/>
    </row>
    <row r="61" spans="1:29" ht="12.75">
      <c r="A61" s="61" t="s">
        <v>8</v>
      </c>
      <c r="B61" s="13" t="s">
        <v>87</v>
      </c>
      <c r="C61" s="62">
        <f>Budget!E8</f>
        <v>120000</v>
      </c>
      <c r="D61" s="44">
        <f aca="true" t="shared" si="0" ref="D61:F81">D15*$C61</f>
        <v>57560.48269602748</v>
      </c>
      <c r="E61" s="47">
        <f t="shared" si="0"/>
        <v>47473.001262331294</v>
      </c>
      <c r="F61" s="53">
        <f t="shared" si="0"/>
        <v>14966.516041641224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8"/>
    </row>
    <row r="62" spans="1:29" ht="12.75">
      <c r="A62" s="61" t="s">
        <v>9</v>
      </c>
      <c r="B62" s="13" t="s">
        <v>87</v>
      </c>
      <c r="C62" s="62">
        <f>Budget!E9</f>
        <v>100000</v>
      </c>
      <c r="D62" s="44">
        <f t="shared" si="0"/>
        <v>47967.068913356234</v>
      </c>
      <c r="E62" s="47">
        <f t="shared" si="0"/>
        <v>39560.83438527608</v>
      </c>
      <c r="F62" s="53">
        <f t="shared" si="0"/>
        <v>12472.096701367687</v>
      </c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8"/>
    </row>
    <row r="63" spans="1:29" ht="12.75">
      <c r="A63" s="61" t="s">
        <v>11</v>
      </c>
      <c r="B63" s="13" t="s">
        <v>88</v>
      </c>
      <c r="C63" s="62">
        <f>Budget!E10</f>
        <v>75000</v>
      </c>
      <c r="D63" s="44">
        <f t="shared" si="0"/>
        <v>45000</v>
      </c>
      <c r="E63" s="47">
        <f t="shared" si="0"/>
        <v>22500</v>
      </c>
      <c r="F63" s="53">
        <f t="shared" si="0"/>
        <v>7500</v>
      </c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8"/>
    </row>
    <row r="64" spans="1:29" ht="12.75">
      <c r="A64" s="61" t="s">
        <v>10</v>
      </c>
      <c r="B64" s="13" t="s">
        <v>87</v>
      </c>
      <c r="C64" s="62">
        <f>Budget!E11</f>
        <v>66000</v>
      </c>
      <c r="D64" s="44">
        <f t="shared" si="0"/>
        <v>31658.265482815117</v>
      </c>
      <c r="E64" s="47">
        <f t="shared" si="0"/>
        <v>26110.150694282212</v>
      </c>
      <c r="F64" s="53">
        <f t="shared" si="0"/>
        <v>8231.583822902674</v>
      </c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8"/>
    </row>
    <row r="65" spans="1:29" ht="12.75">
      <c r="A65" s="61" t="s">
        <v>12</v>
      </c>
      <c r="B65" s="13" t="s">
        <v>89</v>
      </c>
      <c r="C65" s="62">
        <f>Budget!E12</f>
        <v>70000</v>
      </c>
      <c r="D65" s="44">
        <f t="shared" si="0"/>
        <v>21000</v>
      </c>
      <c r="E65" s="47">
        <f t="shared" si="0"/>
        <v>21000</v>
      </c>
      <c r="F65" s="53">
        <f t="shared" si="0"/>
        <v>28000</v>
      </c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8"/>
    </row>
    <row r="66" spans="1:29" ht="12.75">
      <c r="A66" s="61" t="s">
        <v>13</v>
      </c>
      <c r="B66" s="19" t="s">
        <v>92</v>
      </c>
      <c r="C66" s="62">
        <f>Budget!E13</f>
        <v>35000</v>
      </c>
      <c r="D66" s="44">
        <f t="shared" si="0"/>
        <v>31500</v>
      </c>
      <c r="E66" s="47">
        <f t="shared" si="0"/>
        <v>3500</v>
      </c>
      <c r="F66" s="53">
        <f t="shared" si="0"/>
        <v>0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8"/>
    </row>
    <row r="67" spans="1:29" ht="12.75">
      <c r="A67" s="61" t="s">
        <v>14</v>
      </c>
      <c r="B67" s="19" t="s">
        <v>92</v>
      </c>
      <c r="C67" s="62">
        <f>Budget!E14</f>
        <v>35000</v>
      </c>
      <c r="D67" s="44">
        <f t="shared" si="0"/>
        <v>17500</v>
      </c>
      <c r="E67" s="47">
        <f t="shared" si="0"/>
        <v>10500</v>
      </c>
      <c r="F67" s="53">
        <f t="shared" si="0"/>
        <v>7000</v>
      </c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8"/>
    </row>
    <row r="68" spans="1:29" ht="12.75">
      <c r="A68" s="61" t="s">
        <v>15</v>
      </c>
      <c r="B68" s="13" t="s">
        <v>92</v>
      </c>
      <c r="C68" s="62">
        <f>Budget!E15</f>
        <v>35000</v>
      </c>
      <c r="D68" s="44">
        <f t="shared" si="0"/>
        <v>17500</v>
      </c>
      <c r="E68" s="47">
        <f t="shared" si="0"/>
        <v>3500</v>
      </c>
      <c r="F68" s="53">
        <f t="shared" si="0"/>
        <v>14000</v>
      </c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8"/>
    </row>
    <row r="69" spans="1:29" ht="12.75">
      <c r="A69" s="61" t="s">
        <v>28</v>
      </c>
      <c r="B69" s="19" t="s">
        <v>97</v>
      </c>
      <c r="C69" s="62">
        <f>Budget!E39</f>
        <v>54000</v>
      </c>
      <c r="D69" s="44">
        <f t="shared" si="0"/>
        <v>32400</v>
      </c>
      <c r="E69" s="47">
        <f t="shared" si="0"/>
        <v>5400</v>
      </c>
      <c r="F69" s="53">
        <f t="shared" si="0"/>
        <v>16200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8"/>
    </row>
    <row r="70" spans="1:29" ht="12.75">
      <c r="A70" s="61" t="s">
        <v>27</v>
      </c>
      <c r="B70" s="19" t="s">
        <v>97</v>
      </c>
      <c r="C70" s="62">
        <f>Budget!E40</f>
        <v>10200</v>
      </c>
      <c r="D70" s="44">
        <f t="shared" si="0"/>
        <v>2550</v>
      </c>
      <c r="E70" s="47">
        <f t="shared" si="0"/>
        <v>5610</v>
      </c>
      <c r="F70" s="53">
        <f t="shared" si="0"/>
        <v>2040</v>
      </c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8"/>
    </row>
    <row r="71" spans="1:29" ht="12.75">
      <c r="A71" s="61" t="s">
        <v>71</v>
      </c>
      <c r="B71" s="19" t="s">
        <v>98</v>
      </c>
      <c r="C71" s="62">
        <f>Budget!E41</f>
        <v>10200</v>
      </c>
      <c r="D71" s="44">
        <f t="shared" si="0"/>
        <v>3060</v>
      </c>
      <c r="E71" s="47">
        <f t="shared" si="0"/>
        <v>2040</v>
      </c>
      <c r="F71" s="53">
        <f t="shared" si="0"/>
        <v>5100</v>
      </c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8"/>
    </row>
    <row r="72" spans="1:29" ht="12.75">
      <c r="A72" s="61" t="s">
        <v>72</v>
      </c>
      <c r="B72" s="19" t="s">
        <v>98</v>
      </c>
      <c r="C72" s="62">
        <f>Budget!E42</f>
        <v>8450</v>
      </c>
      <c r="D72" s="44">
        <f t="shared" si="0"/>
        <v>2957.5</v>
      </c>
      <c r="E72" s="47">
        <f t="shared" si="0"/>
        <v>2957.5</v>
      </c>
      <c r="F72" s="53">
        <f t="shared" si="0"/>
        <v>2535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8"/>
    </row>
    <row r="73" spans="1:29" ht="12.75">
      <c r="A73" s="61" t="s">
        <v>20</v>
      </c>
      <c r="B73" s="19" t="s">
        <v>97</v>
      </c>
      <c r="C73" s="62">
        <f>Budget!E43</f>
        <v>17000</v>
      </c>
      <c r="D73" s="44">
        <f t="shared" si="0"/>
        <v>10200</v>
      </c>
      <c r="E73" s="47">
        <f t="shared" si="0"/>
        <v>1700</v>
      </c>
      <c r="F73" s="53">
        <f t="shared" si="0"/>
        <v>5100</v>
      </c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8"/>
    </row>
    <row r="74" spans="1:29" ht="12.75">
      <c r="A74" s="61" t="s">
        <v>21</v>
      </c>
      <c r="B74" s="19" t="s">
        <v>90</v>
      </c>
      <c r="C74" s="62">
        <f>Budget!E44</f>
        <v>9800</v>
      </c>
      <c r="D74" s="44">
        <f t="shared" si="0"/>
        <v>3266.6666666666665</v>
      </c>
      <c r="E74" s="47">
        <f t="shared" si="0"/>
        <v>3266.6666666666665</v>
      </c>
      <c r="F74" s="53">
        <f t="shared" si="0"/>
        <v>3266.6666666666665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8"/>
    </row>
    <row r="75" spans="1:29" ht="12.75">
      <c r="A75" s="61" t="s">
        <v>22</v>
      </c>
      <c r="B75" s="19" t="s">
        <v>99</v>
      </c>
      <c r="C75" s="62">
        <f>Budget!E45</f>
        <v>3800</v>
      </c>
      <c r="D75" s="44">
        <f t="shared" si="0"/>
        <v>1900</v>
      </c>
      <c r="E75" s="47">
        <f t="shared" si="0"/>
        <v>1330</v>
      </c>
      <c r="F75" s="53">
        <f t="shared" si="0"/>
        <v>570</v>
      </c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8"/>
    </row>
    <row r="76" spans="1:29" ht="12.75">
      <c r="A76" s="61" t="s">
        <v>23</v>
      </c>
      <c r="B76" s="19" t="s">
        <v>90</v>
      </c>
      <c r="C76" s="62">
        <f>Budget!E46</f>
        <v>2300</v>
      </c>
      <c r="D76" s="44">
        <f t="shared" si="0"/>
        <v>766.6666666666666</v>
      </c>
      <c r="E76" s="47">
        <f t="shared" si="0"/>
        <v>766.6666666666666</v>
      </c>
      <c r="F76" s="53">
        <f t="shared" si="0"/>
        <v>766.6666666666666</v>
      </c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8"/>
    </row>
    <row r="77" spans="1:29" ht="12.75">
      <c r="A77" s="61" t="s">
        <v>24</v>
      </c>
      <c r="B77" s="19" t="s">
        <v>99</v>
      </c>
      <c r="C77" s="62">
        <f>Budget!E47</f>
        <v>4190</v>
      </c>
      <c r="D77" s="44">
        <f t="shared" si="0"/>
        <v>2095</v>
      </c>
      <c r="E77" s="47">
        <f t="shared" si="0"/>
        <v>1466.5</v>
      </c>
      <c r="F77" s="53">
        <f t="shared" si="0"/>
        <v>628.5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8"/>
    </row>
    <row r="78" spans="1:29" ht="12.75">
      <c r="A78" s="61" t="s">
        <v>30</v>
      </c>
      <c r="B78" s="19" t="s">
        <v>96</v>
      </c>
      <c r="C78" s="62">
        <f>Budget!E48</f>
        <v>6700</v>
      </c>
      <c r="D78" s="44">
        <f t="shared" si="0"/>
        <v>3350</v>
      </c>
      <c r="E78" s="47">
        <f t="shared" si="0"/>
        <v>3015</v>
      </c>
      <c r="F78" s="53">
        <f t="shared" si="0"/>
        <v>335</v>
      </c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8"/>
    </row>
    <row r="79" spans="1:29" ht="12.75">
      <c r="A79" s="61" t="s">
        <v>25</v>
      </c>
      <c r="B79" s="19" t="s">
        <v>96</v>
      </c>
      <c r="C79" s="62">
        <f>Budget!E49</f>
        <v>8500</v>
      </c>
      <c r="D79" s="44">
        <f t="shared" si="0"/>
        <v>4250</v>
      </c>
      <c r="E79" s="47">
        <f t="shared" si="0"/>
        <v>3825</v>
      </c>
      <c r="F79" s="53">
        <f t="shared" si="0"/>
        <v>425</v>
      </c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8"/>
    </row>
    <row r="80" spans="1:29" ht="12.75">
      <c r="A80" s="61" t="s">
        <v>26</v>
      </c>
      <c r="B80" s="19" t="s">
        <v>90</v>
      </c>
      <c r="C80" s="62">
        <f>Budget!E50</f>
        <v>14000</v>
      </c>
      <c r="D80" s="44">
        <f t="shared" si="0"/>
        <v>4666.666666666666</v>
      </c>
      <c r="E80" s="47">
        <f t="shared" si="0"/>
        <v>4666.666666666666</v>
      </c>
      <c r="F80" s="53">
        <f t="shared" si="0"/>
        <v>4666.666666666666</v>
      </c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8"/>
    </row>
    <row r="81" spans="1:29" ht="12.75">
      <c r="A81" s="61" t="s">
        <v>29</v>
      </c>
      <c r="B81" s="19" t="s">
        <v>99</v>
      </c>
      <c r="C81" s="62">
        <f>Budget!E51</f>
        <v>24000</v>
      </c>
      <c r="D81" s="44">
        <f t="shared" si="0"/>
        <v>14400</v>
      </c>
      <c r="E81" s="47">
        <f t="shared" si="0"/>
        <v>2400</v>
      </c>
      <c r="F81" s="53">
        <f t="shared" si="0"/>
        <v>7200</v>
      </c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8"/>
    </row>
    <row r="82" spans="1:29" ht="12.75">
      <c r="A82" s="84"/>
      <c r="B82" s="19"/>
      <c r="C82" s="26"/>
      <c r="D82" s="44"/>
      <c r="E82" s="47"/>
      <c r="F82" s="53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8"/>
    </row>
    <row r="83" spans="1:29" ht="12.75">
      <c r="A83" s="85"/>
      <c r="B83" s="31"/>
      <c r="C83" s="26"/>
      <c r="D83" s="44"/>
      <c r="E83" s="47"/>
      <c r="F83" s="53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8"/>
    </row>
    <row r="84" spans="1:29" ht="12.75">
      <c r="A84" s="85"/>
      <c r="B84" s="19"/>
      <c r="C84" s="26"/>
      <c r="D84" s="44"/>
      <c r="E84" s="47"/>
      <c r="F84" s="53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8"/>
    </row>
    <row r="85" spans="1:29" ht="12.75">
      <c r="A85" s="85"/>
      <c r="B85" s="19"/>
      <c r="C85" s="26"/>
      <c r="D85" s="44"/>
      <c r="E85" s="47"/>
      <c r="F85" s="53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8"/>
    </row>
    <row r="86" spans="1:29" ht="12.75">
      <c r="A86" s="85"/>
      <c r="B86" s="19"/>
      <c r="C86" s="26"/>
      <c r="D86" s="44"/>
      <c r="E86" s="47"/>
      <c r="F86" s="53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8"/>
    </row>
    <row r="87" spans="1:29" ht="12.75">
      <c r="A87" s="9"/>
      <c r="B87" s="19"/>
      <c r="C87" s="26"/>
      <c r="D87" s="44"/>
      <c r="E87" s="47"/>
      <c r="F87" s="53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8"/>
    </row>
    <row r="88" spans="1:29" ht="12.75">
      <c r="A88" s="9"/>
      <c r="B88" s="19"/>
      <c r="C88" s="26"/>
      <c r="D88" s="44"/>
      <c r="E88" s="47"/>
      <c r="F88" s="53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8"/>
    </row>
    <row r="89" spans="1:29" ht="12.75">
      <c r="A89" s="9"/>
      <c r="B89" s="19"/>
      <c r="C89" s="26"/>
      <c r="D89" s="44"/>
      <c r="E89" s="47"/>
      <c r="F89" s="53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7"/>
      <c r="T89" s="27"/>
      <c r="U89" s="27"/>
      <c r="V89" s="27"/>
      <c r="W89" s="27"/>
      <c r="X89" s="27"/>
      <c r="Y89" s="27"/>
      <c r="Z89" s="27"/>
      <c r="AA89" s="27"/>
      <c r="AB89" s="27"/>
      <c r="AC89" s="28"/>
    </row>
    <row r="90" spans="1:29" ht="12.75">
      <c r="A90" s="9"/>
      <c r="B90" s="13"/>
      <c r="C90" s="26"/>
      <c r="D90" s="44"/>
      <c r="E90" s="47"/>
      <c r="F90" s="53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7"/>
      <c r="T90" s="27"/>
      <c r="U90" s="27"/>
      <c r="V90" s="27"/>
      <c r="W90" s="27"/>
      <c r="X90" s="27"/>
      <c r="Y90" s="27"/>
      <c r="Z90" s="27"/>
      <c r="AA90" s="27"/>
      <c r="AB90" s="27"/>
      <c r="AC90" s="28"/>
    </row>
    <row r="91" spans="1:29" ht="12.75">
      <c r="A91" s="9"/>
      <c r="B91" s="13"/>
      <c r="C91" s="26"/>
      <c r="D91" s="44"/>
      <c r="E91" s="47"/>
      <c r="F91" s="53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  <c r="AA91" s="27"/>
      <c r="AB91" s="27"/>
      <c r="AC91" s="28"/>
    </row>
    <row r="92" spans="1:29" ht="12.75">
      <c r="A92" s="9"/>
      <c r="B92" s="13"/>
      <c r="C92" s="26"/>
      <c r="D92" s="44"/>
      <c r="E92" s="47"/>
      <c r="F92" s="53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8"/>
    </row>
    <row r="93" spans="1:29" ht="12.75">
      <c r="A93" s="9"/>
      <c r="B93" s="13"/>
      <c r="C93" s="26"/>
      <c r="D93" s="44"/>
      <c r="E93" s="47"/>
      <c r="F93" s="53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7"/>
      <c r="T93" s="27"/>
      <c r="U93" s="27"/>
      <c r="V93" s="27"/>
      <c r="W93" s="27"/>
      <c r="X93" s="27"/>
      <c r="Y93" s="27"/>
      <c r="Z93" s="27"/>
      <c r="AA93" s="27"/>
      <c r="AB93" s="27"/>
      <c r="AC93" s="28"/>
    </row>
    <row r="94" spans="1:29" ht="12.75">
      <c r="A94" s="9"/>
      <c r="B94" s="13"/>
      <c r="C94" s="26"/>
      <c r="D94" s="44"/>
      <c r="E94" s="47"/>
      <c r="F94" s="53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7"/>
      <c r="T94" s="27"/>
      <c r="U94" s="27"/>
      <c r="V94" s="27"/>
      <c r="W94" s="27"/>
      <c r="X94" s="27"/>
      <c r="Y94" s="27"/>
      <c r="Z94" s="27"/>
      <c r="AA94" s="27"/>
      <c r="AB94" s="27"/>
      <c r="AC94" s="28"/>
    </row>
    <row r="95" spans="1:29" ht="12.75">
      <c r="A95" s="9"/>
      <c r="B95" s="13"/>
      <c r="C95" s="26"/>
      <c r="D95" s="44"/>
      <c r="E95" s="47"/>
      <c r="F95" s="53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7"/>
      <c r="T95" s="27"/>
      <c r="U95" s="27"/>
      <c r="V95" s="27"/>
      <c r="W95" s="27"/>
      <c r="X95" s="27"/>
      <c r="Y95" s="27"/>
      <c r="Z95" s="27"/>
      <c r="AA95" s="27"/>
      <c r="AB95" s="27"/>
      <c r="AC95" s="28"/>
    </row>
    <row r="96" spans="1:29" ht="12.75">
      <c r="A96" s="9"/>
      <c r="B96" s="13"/>
      <c r="C96" s="26"/>
      <c r="D96" s="44"/>
      <c r="E96" s="47"/>
      <c r="F96" s="53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7"/>
      <c r="T96" s="27"/>
      <c r="U96" s="27"/>
      <c r="V96" s="27"/>
      <c r="W96" s="27"/>
      <c r="X96" s="27"/>
      <c r="Y96" s="27"/>
      <c r="Z96" s="27"/>
      <c r="AA96" s="27"/>
      <c r="AB96" s="27"/>
      <c r="AC96" s="28"/>
    </row>
    <row r="97" spans="1:29" ht="12.75">
      <c r="A97" s="9"/>
      <c r="B97" s="13"/>
      <c r="C97" s="26"/>
      <c r="D97" s="44"/>
      <c r="E97" s="47"/>
      <c r="F97" s="53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8"/>
    </row>
    <row r="98" spans="1:29" ht="12.75">
      <c r="A98" s="9"/>
      <c r="B98" s="13"/>
      <c r="C98" s="26"/>
      <c r="D98" s="44"/>
      <c r="E98" s="47"/>
      <c r="F98" s="53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8"/>
    </row>
    <row r="99" spans="1:29" ht="12.75">
      <c r="A99" s="9"/>
      <c r="B99" s="13"/>
      <c r="C99" s="26"/>
      <c r="D99" s="44"/>
      <c r="E99" s="47"/>
      <c r="F99" s="53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7"/>
      <c r="T99" s="27"/>
      <c r="U99" s="27"/>
      <c r="V99" s="27"/>
      <c r="W99" s="27"/>
      <c r="X99" s="27"/>
      <c r="Y99" s="27"/>
      <c r="Z99" s="27"/>
      <c r="AA99" s="27"/>
      <c r="AB99" s="27"/>
      <c r="AC99" s="28"/>
    </row>
    <row r="100" spans="1:29" ht="12.75">
      <c r="A100" s="9"/>
      <c r="B100" s="13"/>
      <c r="C100" s="26"/>
      <c r="D100" s="44"/>
      <c r="E100" s="47"/>
      <c r="F100" s="53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8"/>
    </row>
    <row r="101" spans="1:29" ht="12.75">
      <c r="A101" s="6"/>
      <c r="B101" s="7"/>
      <c r="C101" s="8"/>
      <c r="D101" s="41"/>
      <c r="E101" s="46"/>
      <c r="F101" s="50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12"/>
    </row>
    <row r="102" spans="1:30" ht="13.5" thickBot="1">
      <c r="A102" s="92"/>
      <c r="B102" s="93"/>
      <c r="C102" s="94"/>
      <c r="D102" s="96"/>
      <c r="E102" s="97"/>
      <c r="F102" s="98"/>
      <c r="G102" s="94"/>
      <c r="H102" s="94"/>
      <c r="I102" s="94"/>
      <c r="J102" s="94"/>
      <c r="K102" s="94"/>
      <c r="L102" s="94"/>
      <c r="M102" s="94"/>
      <c r="N102" s="94"/>
      <c r="O102" s="94"/>
      <c r="P102" s="94"/>
      <c r="Q102" s="94"/>
      <c r="R102" s="94"/>
      <c r="S102" s="94"/>
      <c r="T102" s="94"/>
      <c r="U102" s="94"/>
      <c r="V102" s="94"/>
      <c r="W102" s="94"/>
      <c r="X102" s="94"/>
      <c r="Y102" s="94"/>
      <c r="Z102" s="94"/>
      <c r="AA102" s="94"/>
      <c r="AB102" s="94"/>
      <c r="AC102" s="95"/>
      <c r="AD102" s="31"/>
    </row>
  </sheetData>
  <mergeCells count="2">
    <mergeCell ref="Q12:AC12"/>
    <mergeCell ref="D12:F12"/>
  </mergeCells>
  <printOptions/>
  <pageMargins left="0.23" right="0.24" top="0.68" bottom="1" header="0.5" footer="0.5"/>
  <pageSetup fitToHeight="1" fitToWidth="1" horizontalDpi="300" verticalDpi="300" orientation="landscape" scale="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2" width="8.8515625" style="31" customWidth="1"/>
    <col min="3" max="3" width="9.140625" style="31" customWidth="1"/>
    <col min="4" max="4" width="48.00390625" style="31" customWidth="1"/>
    <col min="5" max="5" width="11.00390625" style="31" customWidth="1"/>
    <col min="6" max="6" width="4.28125" style="31" customWidth="1"/>
    <col min="7" max="7" width="26.7109375" style="31" customWidth="1"/>
    <col min="8" max="8" width="14.140625" style="31" customWidth="1"/>
    <col min="9" max="9" width="11.7109375" style="31" customWidth="1"/>
    <col min="10" max="16384" width="8.8515625" style="31" customWidth="1"/>
  </cols>
  <sheetData>
    <row r="1" spans="1:8" ht="14.25" thickBot="1">
      <c r="A1" s="77" t="s">
        <v>31</v>
      </c>
      <c r="B1" s="32"/>
      <c r="C1" s="33"/>
      <c r="D1" s="33"/>
      <c r="E1" s="104"/>
      <c r="F1" s="104"/>
      <c r="G1" s="104"/>
      <c r="H1" s="105"/>
    </row>
    <row r="2" spans="1:4" ht="15">
      <c r="A2" s="78" t="s">
        <v>32</v>
      </c>
      <c r="B2" s="54"/>
      <c r="C2" s="56"/>
      <c r="D2" s="19" t="s">
        <v>18</v>
      </c>
    </row>
    <row r="3" spans="1:7" ht="12.75" customHeight="1">
      <c r="A3" s="5"/>
      <c r="B3" s="1"/>
      <c r="C3" s="56"/>
      <c r="D3" s="19" t="s">
        <v>17</v>
      </c>
      <c r="G3" s="55" t="s">
        <v>33</v>
      </c>
    </row>
    <row r="4" spans="1:8" ht="12.75" customHeight="1">
      <c r="A4" s="5"/>
      <c r="B4" s="1"/>
      <c r="C4" s="56"/>
      <c r="D4" s="19"/>
      <c r="G4" s="57" t="s">
        <v>70</v>
      </c>
      <c r="H4" s="71" t="s">
        <v>67</v>
      </c>
    </row>
    <row r="5" spans="1:8" ht="12.75" customHeight="1" thickBot="1">
      <c r="A5" s="58"/>
      <c r="B5" s="59"/>
      <c r="C5" s="60"/>
      <c r="D5" s="19"/>
      <c r="H5" s="72" t="s">
        <v>68</v>
      </c>
    </row>
    <row r="6" ht="12.75" customHeight="1">
      <c r="H6" s="73" t="s">
        <v>69</v>
      </c>
    </row>
    <row r="7" ht="12.75">
      <c r="A7" s="57" t="s">
        <v>34</v>
      </c>
    </row>
    <row r="8" spans="4:7" ht="12.75">
      <c r="D8" s="61" t="s">
        <v>8</v>
      </c>
      <c r="E8" s="62">
        <v>120000</v>
      </c>
      <c r="F8" s="63"/>
      <c r="G8" s="63"/>
    </row>
    <row r="9" spans="4:7" ht="12.75">
      <c r="D9" s="61" t="s">
        <v>9</v>
      </c>
      <c r="E9" s="62">
        <v>100000</v>
      </c>
      <c r="G9" s="63"/>
    </row>
    <row r="10" spans="4:5" ht="12.75">
      <c r="D10" s="61" t="s">
        <v>11</v>
      </c>
      <c r="E10" s="62">
        <v>75000</v>
      </c>
    </row>
    <row r="11" spans="4:5" ht="12.75">
      <c r="D11" s="61" t="s">
        <v>10</v>
      </c>
      <c r="E11" s="62">
        <v>66000</v>
      </c>
    </row>
    <row r="12" spans="4:5" ht="12.75">
      <c r="D12" s="61" t="s">
        <v>12</v>
      </c>
      <c r="E12" s="62">
        <v>70000</v>
      </c>
    </row>
    <row r="13" spans="4:5" ht="12.75">
      <c r="D13" s="61" t="s">
        <v>13</v>
      </c>
      <c r="E13" s="62">
        <v>35000</v>
      </c>
    </row>
    <row r="14" spans="4:5" ht="12.75">
      <c r="D14" s="61" t="s">
        <v>14</v>
      </c>
      <c r="E14" s="62">
        <v>35000</v>
      </c>
    </row>
    <row r="15" spans="4:5" ht="12.75">
      <c r="D15" s="61" t="s">
        <v>15</v>
      </c>
      <c r="E15" s="62">
        <v>35000</v>
      </c>
    </row>
    <row r="16" spans="4:5" ht="12.75">
      <c r="D16" s="64" t="s">
        <v>77</v>
      </c>
      <c r="E16" s="65">
        <v>95000</v>
      </c>
    </row>
    <row r="17" spans="4:7" ht="12.75">
      <c r="D17" s="64" t="s">
        <v>78</v>
      </c>
      <c r="E17" s="65">
        <v>70000</v>
      </c>
      <c r="G17" s="63"/>
    </row>
    <row r="18" spans="4:5" ht="12.75">
      <c r="D18" s="64" t="s">
        <v>35</v>
      </c>
      <c r="E18" s="65">
        <v>80000</v>
      </c>
    </row>
    <row r="19" spans="4:5" ht="12.75">
      <c r="D19" s="64" t="s">
        <v>79</v>
      </c>
      <c r="E19" s="65">
        <v>65000</v>
      </c>
    </row>
    <row r="20" spans="4:5" ht="12.75">
      <c r="D20" s="64" t="s">
        <v>36</v>
      </c>
      <c r="E20" s="65">
        <v>65000</v>
      </c>
    </row>
    <row r="21" spans="4:5" ht="12.75">
      <c r="D21" s="64" t="s">
        <v>37</v>
      </c>
      <c r="E21" s="65">
        <v>35000</v>
      </c>
    </row>
    <row r="22" spans="4:5" ht="12.75">
      <c r="D22" s="64" t="s">
        <v>38</v>
      </c>
      <c r="E22" s="65">
        <v>35000</v>
      </c>
    </row>
    <row r="23" spans="4:5" ht="12.75">
      <c r="D23" s="64" t="s">
        <v>39</v>
      </c>
      <c r="E23" s="65">
        <v>35000</v>
      </c>
    </row>
    <row r="24" spans="4:5" ht="12.75">
      <c r="D24" s="64" t="s">
        <v>40</v>
      </c>
      <c r="E24" s="65">
        <v>35000</v>
      </c>
    </row>
    <row r="25" spans="4:5" ht="12.75">
      <c r="D25" s="64" t="s">
        <v>41</v>
      </c>
      <c r="E25" s="65">
        <v>35000</v>
      </c>
    </row>
    <row r="26" spans="4:5" ht="12.75">
      <c r="D26" s="64" t="s">
        <v>42</v>
      </c>
      <c r="E26" s="65">
        <v>35000</v>
      </c>
    </row>
    <row r="27" spans="4:5" ht="12.75">
      <c r="D27" s="64" t="s">
        <v>43</v>
      </c>
      <c r="E27" s="65">
        <v>15000</v>
      </c>
    </row>
    <row r="28" spans="4:5" ht="12.75">
      <c r="D28" s="64" t="s">
        <v>44</v>
      </c>
      <c r="E28" s="65">
        <v>15000</v>
      </c>
    </row>
    <row r="29" spans="4:5" ht="12.75">
      <c r="D29" s="79" t="s">
        <v>80</v>
      </c>
      <c r="E29" s="66">
        <v>100000</v>
      </c>
    </row>
    <row r="30" spans="4:5" ht="12.75">
      <c r="D30" s="79" t="s">
        <v>81</v>
      </c>
      <c r="E30" s="66">
        <v>81000</v>
      </c>
    </row>
    <row r="31" spans="4:5" ht="12.75">
      <c r="D31" s="79" t="s">
        <v>45</v>
      </c>
      <c r="E31" s="66">
        <v>65000</v>
      </c>
    </row>
    <row r="32" spans="4:5" ht="12.75">
      <c r="D32" s="79" t="s">
        <v>46</v>
      </c>
      <c r="E32" s="66">
        <v>65000</v>
      </c>
    </row>
    <row r="33" spans="4:5" ht="12.75">
      <c r="D33" s="79" t="s">
        <v>47</v>
      </c>
      <c r="E33" s="66">
        <v>65000</v>
      </c>
    </row>
    <row r="34" spans="4:5" ht="12.75">
      <c r="D34" s="79" t="s">
        <v>48</v>
      </c>
      <c r="E34" s="66">
        <v>65000</v>
      </c>
    </row>
    <row r="35" spans="4:5" ht="12.75">
      <c r="D35" s="79" t="s">
        <v>49</v>
      </c>
      <c r="E35" s="66">
        <v>79000</v>
      </c>
    </row>
    <row r="36" spans="4:5" ht="13.5" thickBot="1">
      <c r="D36" s="80" t="s">
        <v>82</v>
      </c>
      <c r="E36" s="67">
        <v>110000</v>
      </c>
    </row>
    <row r="37" spans="4:8" ht="13.5" thickBot="1">
      <c r="D37" s="80" t="s">
        <v>83</v>
      </c>
      <c r="E37" s="67">
        <v>50000</v>
      </c>
      <c r="G37" s="81" t="s">
        <v>73</v>
      </c>
      <c r="H37" s="82">
        <f>SUM(E8:E37)</f>
        <v>1831000</v>
      </c>
    </row>
    <row r="38" spans="1:8" ht="12.75">
      <c r="A38" s="57" t="s">
        <v>50</v>
      </c>
      <c r="H38" s="76"/>
    </row>
    <row r="39" spans="4:5" ht="12.75">
      <c r="D39" s="61" t="s">
        <v>28</v>
      </c>
      <c r="E39" s="62">
        <v>54000</v>
      </c>
    </row>
    <row r="40" spans="4:5" ht="12.75">
      <c r="D40" s="61" t="s">
        <v>27</v>
      </c>
      <c r="E40" s="62">
        <v>10200</v>
      </c>
    </row>
    <row r="41" spans="4:5" ht="12.75">
      <c r="D41" s="61" t="s">
        <v>71</v>
      </c>
      <c r="E41" s="62">
        <v>10200</v>
      </c>
    </row>
    <row r="42" spans="4:5" ht="12.75">
      <c r="D42" s="61" t="s">
        <v>72</v>
      </c>
      <c r="E42" s="62">
        <v>8450</v>
      </c>
    </row>
    <row r="43" spans="4:5" ht="12.75">
      <c r="D43" s="61" t="s">
        <v>20</v>
      </c>
      <c r="E43" s="62">
        <v>17000</v>
      </c>
    </row>
    <row r="44" spans="4:5" ht="12.75">
      <c r="D44" s="61" t="s">
        <v>21</v>
      </c>
      <c r="E44" s="62">
        <v>9800</v>
      </c>
    </row>
    <row r="45" spans="4:5" ht="12.75">
      <c r="D45" s="61" t="s">
        <v>22</v>
      </c>
      <c r="E45" s="62">
        <v>3800</v>
      </c>
    </row>
    <row r="46" spans="4:5" ht="12.75">
      <c r="D46" s="61" t="s">
        <v>23</v>
      </c>
      <c r="E46" s="62">
        <v>2300</v>
      </c>
    </row>
    <row r="47" spans="4:5" ht="12.75">
      <c r="D47" s="61" t="s">
        <v>24</v>
      </c>
      <c r="E47" s="62">
        <v>4190</v>
      </c>
    </row>
    <row r="48" spans="4:5" ht="12.75">
      <c r="D48" s="61" t="s">
        <v>30</v>
      </c>
      <c r="E48" s="62">
        <v>6700</v>
      </c>
    </row>
    <row r="49" spans="4:5" ht="12.75">
      <c r="D49" s="61" t="s">
        <v>25</v>
      </c>
      <c r="E49" s="62">
        <v>8500</v>
      </c>
    </row>
    <row r="50" spans="4:5" ht="13.5" thickBot="1">
      <c r="D50" s="61" t="s">
        <v>26</v>
      </c>
      <c r="E50" s="62">
        <v>14000</v>
      </c>
    </row>
    <row r="51" spans="4:8" ht="13.5" thickBot="1">
      <c r="D51" s="61" t="s">
        <v>29</v>
      </c>
      <c r="E51" s="62">
        <v>24000</v>
      </c>
      <c r="G51" s="81" t="s">
        <v>74</v>
      </c>
      <c r="H51" s="82">
        <f>SUM(E39:E51)</f>
        <v>173140</v>
      </c>
    </row>
    <row r="52" spans="1:8" ht="12.75">
      <c r="A52" s="57" t="s">
        <v>51</v>
      </c>
      <c r="G52" s="63"/>
      <c r="H52" s="76"/>
    </row>
    <row r="53" spans="4:5" ht="12.75">
      <c r="D53" s="64" t="s">
        <v>52</v>
      </c>
      <c r="E53" s="68">
        <v>52900</v>
      </c>
    </row>
    <row r="54" spans="4:5" ht="12.75">
      <c r="D54" s="64" t="s">
        <v>53</v>
      </c>
      <c r="E54" s="68">
        <v>134500</v>
      </c>
    </row>
    <row r="55" spans="4:5" ht="12.75">
      <c r="D55" s="64" t="s">
        <v>54</v>
      </c>
      <c r="E55" s="68">
        <v>9800</v>
      </c>
    </row>
    <row r="56" spans="4:5" ht="12.75">
      <c r="D56" s="64" t="s">
        <v>21</v>
      </c>
      <c r="E56" s="68">
        <v>29000</v>
      </c>
    </row>
    <row r="57" spans="4:5" ht="12.75">
      <c r="D57" s="64" t="s">
        <v>55</v>
      </c>
      <c r="E57" s="68">
        <v>34000</v>
      </c>
    </row>
    <row r="58" spans="4:5" ht="12.75">
      <c r="D58" s="64" t="s">
        <v>56</v>
      </c>
      <c r="E58" s="68">
        <v>56000</v>
      </c>
    </row>
    <row r="59" spans="4:5" ht="12.75">
      <c r="D59" s="64" t="s">
        <v>57</v>
      </c>
      <c r="E59" s="68">
        <v>6500</v>
      </c>
    </row>
    <row r="60" spans="4:5" ht="12.75">
      <c r="D60" s="64" t="s">
        <v>58</v>
      </c>
      <c r="E60" s="68">
        <v>2800</v>
      </c>
    </row>
    <row r="61" spans="4:5" ht="12.75">
      <c r="D61" s="64" t="s">
        <v>59</v>
      </c>
      <c r="E61" s="68">
        <v>450</v>
      </c>
    </row>
    <row r="62" spans="4:5" ht="12.75">
      <c r="D62" s="64" t="s">
        <v>60</v>
      </c>
      <c r="E62" s="68">
        <v>5600</v>
      </c>
    </row>
    <row r="63" spans="4:5" ht="12.75">
      <c r="D63" s="79" t="s">
        <v>21</v>
      </c>
      <c r="E63" s="69">
        <v>35000</v>
      </c>
    </row>
    <row r="64" spans="4:5" ht="12.75">
      <c r="D64" s="79" t="s">
        <v>61</v>
      </c>
      <c r="E64" s="69">
        <v>49788</v>
      </c>
    </row>
    <row r="65" spans="4:5" ht="12.75">
      <c r="D65" s="79" t="s">
        <v>62</v>
      </c>
      <c r="E65" s="69">
        <v>98790</v>
      </c>
    </row>
    <row r="66" spans="4:5" ht="12.75">
      <c r="D66" s="79" t="s">
        <v>84</v>
      </c>
      <c r="E66" s="69">
        <v>47800</v>
      </c>
    </row>
    <row r="67" spans="4:5" ht="12.75">
      <c r="D67" s="79" t="s">
        <v>63</v>
      </c>
      <c r="E67" s="69">
        <v>9467</v>
      </c>
    </row>
    <row r="68" spans="4:5" ht="12.75">
      <c r="D68" s="79" t="s">
        <v>64</v>
      </c>
      <c r="E68" s="69">
        <v>19822</v>
      </c>
    </row>
    <row r="69" spans="4:5" ht="12.75">
      <c r="D69" s="80" t="s">
        <v>65</v>
      </c>
      <c r="E69" s="70">
        <v>57300</v>
      </c>
    </row>
    <row r="70" spans="4:5" ht="13.5" thickBot="1">
      <c r="D70" s="80" t="s">
        <v>66</v>
      </c>
      <c r="E70" s="70">
        <v>21016</v>
      </c>
    </row>
    <row r="71" spans="4:8" ht="13.5" thickBot="1">
      <c r="D71" s="80" t="s">
        <v>85</v>
      </c>
      <c r="E71" s="70">
        <v>7800</v>
      </c>
      <c r="G71" s="81" t="s">
        <v>75</v>
      </c>
      <c r="H71" s="82">
        <f>SUM(E53:E71)</f>
        <v>678333</v>
      </c>
    </row>
    <row r="72" ht="12.75">
      <c r="H72" s="76"/>
    </row>
    <row r="74" ht="13.5" thickBot="1"/>
    <row r="75" spans="7:8" ht="13.5" thickBot="1">
      <c r="G75" s="81" t="s">
        <v>76</v>
      </c>
      <c r="H75" s="82">
        <f>SUM(H8:H71)</f>
        <v>2682473</v>
      </c>
    </row>
    <row r="76" ht="12.75">
      <c r="H76" s="76"/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Bain &amp; Company,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Johnny Lin</dc:creator>
  <cp:keywords/>
  <dc:description/>
  <cp:lastModifiedBy>Johnny Lin</cp:lastModifiedBy>
  <dcterms:created xsi:type="dcterms:W3CDTF">2009-02-20T00:07:47Z</dcterms:created>
  <dcterms:modified xsi:type="dcterms:W3CDTF">2009-08-10T16:30:16Z</dcterms:modified>
  <cp:category/>
  <cp:version/>
  <cp:contentType/>
  <cp:contentStatus/>
</cp:coreProperties>
</file>